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Orçamento Sintético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1" i="1"/>
  <c r="K31"/>
  <c r="J31"/>
  <c r="I31"/>
  <c r="L30"/>
  <c r="K30"/>
  <c r="J30"/>
  <c r="I30"/>
  <c r="L29"/>
  <c r="K29"/>
  <c r="J29"/>
  <c r="I29"/>
  <c r="K28"/>
  <c r="J28"/>
  <c r="L28" s="1"/>
  <c r="I28"/>
  <c r="L27"/>
  <c r="K27"/>
  <c r="J27"/>
  <c r="I27"/>
  <c r="L26"/>
  <c r="K26"/>
  <c r="J26"/>
  <c r="I26"/>
  <c r="L25"/>
  <c r="K25"/>
  <c r="J25"/>
  <c r="I25"/>
  <c r="L24"/>
  <c r="K24"/>
  <c r="J24"/>
  <c r="I24"/>
  <c r="L23"/>
  <c r="K23"/>
  <c r="J23"/>
  <c r="I23"/>
  <c r="L22"/>
  <c r="K22"/>
  <c r="J22"/>
  <c r="I22"/>
  <c r="L21"/>
  <c r="K21"/>
  <c r="J21"/>
  <c r="I21"/>
  <c r="L20"/>
  <c r="K20"/>
  <c r="J20"/>
  <c r="I20"/>
  <c r="L19"/>
  <c r="K19"/>
  <c r="J19"/>
  <c r="I19"/>
  <c r="L18"/>
  <c r="K18"/>
  <c r="J18"/>
  <c r="I18"/>
  <c r="L17"/>
  <c r="K17"/>
  <c r="J17"/>
  <c r="I17"/>
  <c r="L16"/>
  <c r="K16"/>
  <c r="J16"/>
  <c r="I16"/>
  <c r="L15"/>
  <c r="K15"/>
  <c r="J15"/>
  <c r="I15"/>
  <c r="L14"/>
  <c r="K14"/>
  <c r="J14"/>
  <c r="I14"/>
  <c r="L13"/>
  <c r="K13"/>
  <c r="J13"/>
  <c r="I13"/>
  <c r="L12"/>
  <c r="K12"/>
  <c r="J12"/>
  <c r="I12"/>
  <c r="L11"/>
  <c r="K11"/>
  <c r="J11"/>
  <c r="I11"/>
  <c r="L10"/>
  <c r="K10"/>
  <c r="J10"/>
  <c r="I10"/>
  <c r="L9"/>
  <c r="K9"/>
  <c r="J9"/>
  <c r="I9"/>
  <c r="L8"/>
  <c r="K8"/>
  <c r="J8"/>
  <c r="I8"/>
  <c r="L7"/>
  <c r="K7"/>
  <c r="J7"/>
  <c r="I7"/>
  <c r="J32" l="1"/>
  <c r="L32"/>
  <c r="K32"/>
  <c r="L6"/>
</calcChain>
</file>

<file path=xl/sharedStrings.xml><?xml version="1.0" encoding="utf-8"?>
<sst xmlns="http://schemas.openxmlformats.org/spreadsheetml/2006/main" count="151" uniqueCount="108">
  <si>
    <t>Obra</t>
  </si>
  <si>
    <t>Bancos</t>
  </si>
  <si>
    <t>B.D.I.</t>
  </si>
  <si>
    <t>Encargos Sociais</t>
  </si>
  <si>
    <t>Instalação de Disjuntor de MT e Transformador de 750kVA na Subestação da Reitoria</t>
  </si>
  <si>
    <t xml:space="preserve">SINAPI - 02/2023 - Rio Grande do Sul; SBC - 03/2023 - Rio Grande do Sul; SICRO3 - 10/2022 - Rio Grande do Sul; ORSE - 11/2022 - Sergipe; 
SEDOP - 02/2023 - Pará; SEINFRA - 027 - Ceará; SETOP - 10/2022 - Minas Gerais; IOPES - 01/2023 - Espírito Santo; SIURB - 07/2022 - São Paulo; SIURB INFRA - 07/2022 - São Paulo; SUDECAP - 12/2022 - Minas Gerais; CPOS - 11/2022 - São Paulo; FDE - 01/2023 - São Paulo; AGESUL - 01/2023 - Mato Grosso do Sul; AGETOP CIVIL - 03/2023 - Goiás; AGETOP RODOVIARIA - 03/2023 - Goiás; EMBASA - 01/2023 - Bahia; CAERN - 11/2022 - Rio Grande do Norte; COMPESA - 07/2022 - Pernambuco; EMOP - 01/2023 - Rio de Janeiro
</t>
  </si>
  <si>
    <t>25,0%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</si>
  <si>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</si>
  <si>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</si>
  <si>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</si>
  <si>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</si>
  <si>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</si>
  <si>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</si>
  <si>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</si>
  <si>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</si>
  <si>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</si>
  <si>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</si>
  <si>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M. O.</t>
  </si>
  <si>
    <t>MAT.</t>
  </si>
  <si>
    <t xml:space="preserve"> 1 </t>
  </si>
  <si>
    <t>Instalações Elétricas</t>
  </si>
  <si>
    <t xml:space="preserve"> 1.1 </t>
  </si>
  <si>
    <t xml:space="preserve"> 9.198 </t>
  </si>
  <si>
    <t>PRÓPRIO</t>
  </si>
  <si>
    <t>PARA-RAIO POLIMÉRICO, PARA MT 15KV, COM SUPORTE, COM DISPOSITIVO DISPARADOR, COMPLETO, PADRÃO RGE SUL - FORNECIMENTO E INSTALAÇÃO</t>
  </si>
  <si>
    <t>UN</t>
  </si>
  <si>
    <t xml:space="preserve"> 1.2 </t>
  </si>
  <si>
    <t xml:space="preserve"> 96986 </t>
  </si>
  <si>
    <t>SINAPI</t>
  </si>
  <si>
    <t>HASTE DE ATERRAMENTO 3/4  PARA SPDA - FORNECIMENTO E INSTALAÇÃO. AF_12/2017</t>
  </si>
  <si>
    <t xml:space="preserve"> 1.3 </t>
  </si>
  <si>
    <t xml:space="preserve"> CC70S </t>
  </si>
  <si>
    <t>CABO DE COBRE NU 70 MM² – 7 FIOS X Ø3,00 MM (NBR 6524) APARENTE FIXADO COM GRAMPO. FORNECIMENTO E INSTALAÇÃO.</t>
  </si>
  <si>
    <t>M</t>
  </si>
  <si>
    <t xml:space="preserve"> 1.4 </t>
  </si>
  <si>
    <t xml:space="preserve"> PF70 </t>
  </si>
  <si>
    <t>CONECTOR METÁLICO TIPO PARAFUSO FENDIDO (SPLIT-BOLT) - PARA CABO DE 70 MM2. REF.: SINAPI (72272). FORNECIMENTO E INSTALAÇÃO</t>
  </si>
  <si>
    <t xml:space="preserve"> 1.5 </t>
  </si>
  <si>
    <t xml:space="preserve"> 9.274 </t>
  </si>
  <si>
    <t>CONECTOR DE COMPRESSÃO TERMINAL OLHAL  PARA CABO 70 MM2 - FORNECIMENTO E INSTALAÇÃO</t>
  </si>
  <si>
    <t xml:space="preserve"> 1.6 </t>
  </si>
  <si>
    <t xml:space="preserve"> 21.9 </t>
  </si>
  <si>
    <t>MUFLA MONOPOLAR - TERMINAÇÃO POLIMÉRICA A FRIO - USO INTERNO OU EXTERNO - PARA CABOS DE 35 A 70MM² EM 8,7/15KV - FORNECIMENTO E INSTALAÇÃO.</t>
  </si>
  <si>
    <t xml:space="preserve"> 1.7 </t>
  </si>
  <si>
    <t xml:space="preserve"> 8.5 </t>
  </si>
  <si>
    <t>CHAVE DO TIPO FACA TRIPOLAR, PARA MT 15KV, PARA 400A, COM SUPORTE PARA FIXAÇÃO EM PAREDE E BARRA COM MANOPLA E ALAVANCA PARA ABERTURA MANUAL SEM CARGA, COM MICRO INTERRUPTOR,  PADRÃO RGE/CPFL, COMPLETO. FORNECIMENTO E INSTALAÇÃO.</t>
  </si>
  <si>
    <t xml:space="preserve"> 1.8 </t>
  </si>
  <si>
    <t xml:space="preserve"> 2.178 </t>
  </si>
  <si>
    <t>SUPORTE INTERNO PARA-RAIOS E MUFLAS</t>
  </si>
  <si>
    <t xml:space="preserve"> 1.9 </t>
  </si>
  <si>
    <t xml:space="preserve"> 12844 </t>
  </si>
  <si>
    <t>ORSE</t>
  </si>
  <si>
    <t>ESTRADO (TAPETE) DE BORRACHA ISOLANTE 15 KV - DIMENSÕES 1.000 X 1.000 X 25 MM</t>
  </si>
  <si>
    <t>PÇ</t>
  </si>
  <si>
    <t xml:space="preserve"> 1.10 </t>
  </si>
  <si>
    <t xml:space="preserve"> EL00010 </t>
  </si>
  <si>
    <t>LUVA DE SEGURANÇA ISOLANTE DE BORRACHA, FABRICADA EM BORRACHA NATURAL, COR PRETA, 17KV, CLASSE 2. ESTE EQUIPAMENTO DEVERÁ APRESENTAR O SELO DE MARCAÇÃO E CERTIFICADO DE APROVAÇÃO  DO INMETRO.</t>
  </si>
  <si>
    <t>PAR</t>
  </si>
  <si>
    <t xml:space="preserve"> 1.11 </t>
  </si>
  <si>
    <t xml:space="preserve"> 8.0011 </t>
  </si>
  <si>
    <t>ELETRODUTO DE PVC TIPO LEVE 3/4" COM LUVAS, CURVAS, BRAÇADEIRAS TIPO CHAVETA COM PARAFUSO, BUCHAS E ARRUELAS - COMPLETO - METRO LINEAR</t>
  </si>
  <si>
    <t>METRO</t>
  </si>
  <si>
    <t xml:space="preserve"> 1.12 </t>
  </si>
  <si>
    <t xml:space="preserve"> 91928 </t>
  </si>
  <si>
    <t>CABO DE COBRE FLEXÍVEL ISOLADO, 4 MM², ANTI-CHAMA 450/750 V, PARA CIRCUITOS TERMINAIS - FORNECIMENTO E INSTALAÇÃO. AF_12/2015</t>
  </si>
  <si>
    <t xml:space="preserve"> 1.13 </t>
  </si>
  <si>
    <t xml:space="preserve"> 91997 </t>
  </si>
  <si>
    <t>TOMADA MÉDIA DE EMBUTIR (1 MÓDULO), 2P+T 20 A, INCLUINDO SUPORTE E PLACA - FORNECIMENTO E INSTALAÇÃO. AF_12/2015</t>
  </si>
  <si>
    <t xml:space="preserve"> 1.14 </t>
  </si>
  <si>
    <t xml:space="preserve"> 95817 </t>
  </si>
  <si>
    <t>CONDULETE DE PVC, TIPO X, PARA ELETRODUTO DE PVC SOLDÁVEL DN 25 MM (3/4), APARENTE - FORNECIMENTO E INSTALAÇÃO. AF_10/2022</t>
  </si>
  <si>
    <t xml:space="preserve"> 1.15 </t>
  </si>
  <si>
    <t xml:space="preserve"> 9.230 </t>
  </si>
  <si>
    <t>VERGALHÃO DE COBRE NU MACIÇO CILÍNDRICO Ø3/8" (9,53MM), COM TODAS AS DERIVAÇÃO, SUPORTES E ISOLADORES - E PINTADO PADRÃO RGE/CPFL - FORNECIMENTO E INSTALAÇÃO.</t>
  </si>
  <si>
    <t xml:space="preserve"> 1.16 </t>
  </si>
  <si>
    <t xml:space="preserve"> 22.6 </t>
  </si>
  <si>
    <t>TÉLA ÓTIS, COM SUPORTES PARA INSTALAÇÃO, COMPLETA, PARA SUBESTAÇÕES, PADRÃO RGE SUL. FORNECIMENTO E INSTALAÇÃO.</t>
  </si>
  <si>
    <t>M²</t>
  </si>
  <si>
    <t xml:space="preserve"> 1.17 </t>
  </si>
  <si>
    <t xml:space="preserve"> 24.0 </t>
  </si>
  <si>
    <t>TRANSFORMADOR DE DISTRIBUIÇÃO TRIFÁSICO COM ISOLAÇÃO À SECO, TIPO IP00, 13,8K/380/220V DE 750KVA,,COM TODOS OS SUPORTES DE FIXAÇÃO, PADRÃO RGE SUL - FORNECIMENTO E INSTALAÇÃO.</t>
  </si>
  <si>
    <t xml:space="preserve"> 1.18 </t>
  </si>
  <si>
    <t xml:space="preserve"> 22.7 </t>
  </si>
  <si>
    <t>DISJUNTOR COM ISOLAÇÃO VÁCUO, TENSÃO NOMINAL 15KV, CORRENTE NOMINAL = 630 A, CAPACIDADE DE INTERRUPÇÃO MÍNIMA DE 25 KA, NBI PICO – 95KA, CORRENTE DE FECHAMENTO (CRISTA) - 40KA,  TEMPO  DE  ABERTURA  MÁXIMO  =  0,07S,  TEMPO  DE FECHAMENTO MÁXIMO 90MS (SIEMENS, SCHNEIDER, ORMAZABAL OU EQUIVALENTE TÉCNICO), COM RELÉ SECUNDÁRIO QUE CONTENHA NO MÍNIMO AS FUNÇÕES 50/51 DE FASE E 50/51 NEUTRO E INTERFACE AMIGÁVEL SEPAN S40, PEXTRON URPE 7104 OU EQUIVALENTE TÉCNICO, NOVO, MANUAIS,  GARANTIA MÍNIMA DE 01 ANO, ACESSO LIVRE A TODA A PLATAFORMA DE PROGRAMAÇÃO. FORNECIMENTO E INSTALAÇÃO.</t>
  </si>
  <si>
    <t xml:space="preserve"> 1.19 </t>
  </si>
  <si>
    <t xml:space="preserve"> 6244 </t>
  </si>
  <si>
    <t>NO-BREAK (UPS) DE 1KVA TIPO FONTE ININTERRUPTA DE ENERGIA DO MÍNIMO DE 1KVA INTERNAMENTE. DEVE POSSUIR ENTRADA UNIVERSAL 90~240V;POSSUIR SAÍDA EM 220V. DEVE POSSUIR PROTEÇÃO CONTRA CURTO CIRCUITO E SURTOS DE TENSÃO. FORNECIMENTO E INSTALAÇÃO</t>
  </si>
  <si>
    <t xml:space="preserve"> 1.20 </t>
  </si>
  <si>
    <t xml:space="preserve"> TP.15.1000 </t>
  </si>
  <si>
    <t>TRANSFORMADOR DE POTENCIAL EPÓXI 1KVA 13,8KV 220V MONOFÁSICO. FORNECIMENTO E INSTALAÇÃO.</t>
  </si>
  <si>
    <t xml:space="preserve"> 1.21 </t>
  </si>
  <si>
    <t xml:space="preserve"> 091731 </t>
  </si>
  <si>
    <t>SIURB</t>
  </si>
  <si>
    <t>CAIXA DE MADEIRA PARA ARMAZENAMENTO DE LUVA ISOLANTE</t>
  </si>
  <si>
    <t xml:space="preserve"> 1.22 </t>
  </si>
  <si>
    <t xml:space="preserve"> 93000 </t>
  </si>
  <si>
    <t>CABO DE COBRE FLEXÍVEL ISOLADO, 240 MM², ANTI-CHAMA 0,6/1,0 KV, PARA REDE ENTERRADA DE DISTRIBUIÇÃO DE ENERGIA ELÉTRICA - FORNECIMENTO E INSTALAÇÃO. AF_12/2021</t>
  </si>
  <si>
    <t xml:space="preserve"> 1.23 </t>
  </si>
  <si>
    <t xml:space="preserve"> CTO015 </t>
  </si>
  <si>
    <t>CONECTOR TERMINAL DE COMPRESSÃO, TIPO OLHAL DE COBRE ELETROLÍTICO ESTANHADO COM FURO PARA PARAFUSO, PARA CABO 240 MM2 - FORNECIMENTO E INSTALAÇÃO</t>
  </si>
  <si>
    <t xml:space="preserve"> 1.24 </t>
  </si>
  <si>
    <t xml:space="preserve"> 103335 </t>
  </si>
  <si>
    <t>ALVENARIA DE VEDAÇÃO DE BLOCOS CERÂMICOS FURADOS NA HORIZONTAL DE 14X9X19 CM (ESPESSURA 14 CM, BLOCO DEITADO) E ARGAMASSA DE ASSENTAMENTO COM PREPARO MANUAL. AF_12/2021</t>
  </si>
  <si>
    <t xml:space="preserve"> 1.25 </t>
  </si>
  <si>
    <t xml:space="preserve"> 9.090 </t>
  </si>
  <si>
    <t>RETIRADA, REMOÇÃO, TRANSPORTE E DESTINO DE MATERIAL ELÉTRICO COMPOSTO POR ELETRODUTOS APARENTES OU EMBUTIDOS, ELETROCALHAS, FIAÇÃO, LUMINÁRIAS, CHUVEIROS, TOMADAS, INTERRUPTORES, PONTALETES, CDS COMPLETOS, QGBTS COMPLETOS, DENTRO DAS DEPENDÊNCIAS DA UFSM</t>
  </si>
  <si>
    <t>HORA</t>
  </si>
  <si>
    <t>TOTAL</t>
  </si>
</sst>
</file>

<file path=xl/styles.xml><?xml version="1.0" encoding="utf-8"?>
<styleSheet xmlns="http://schemas.openxmlformats.org/spreadsheetml/2006/main">
  <fonts count="7">
    <font>
      <sz val="11"/>
      <name val="Arial"/>
      <family val="1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b/>
      <sz val="14"/>
      <name val="Calibri"/>
      <family val="2"/>
      <charset val="1"/>
    </font>
    <font>
      <i/>
      <sz val="8"/>
      <name val="Calibri"/>
      <family val="2"/>
      <charset val="1"/>
    </font>
    <font>
      <i/>
      <sz val="10"/>
      <name val="Calibri"/>
      <family val="2"/>
      <charset val="1"/>
    </font>
    <font>
      <b/>
      <sz val="12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78480</xdr:colOff>
      <xdr:row>1</xdr:row>
      <xdr:rowOff>38160</xdr:rowOff>
    </xdr:from>
    <xdr:to>
      <xdr:col>1</xdr:col>
      <xdr:colOff>677160</xdr:colOff>
      <xdr:row>1</xdr:row>
      <xdr:rowOff>1371240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78480" y="276120"/>
          <a:ext cx="1373400" cy="13330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tabSelected="1" showOutlineSymbols="0" topLeftCell="A19" zoomScaleNormal="100" workbookViewId="0">
      <selection activeCell="F24" sqref="F24"/>
    </sheetView>
  </sheetViews>
  <sheetFormatPr defaultColWidth="9" defaultRowHeight="12.75"/>
  <cols>
    <col min="1" max="1" width="10" style="1" customWidth="1"/>
    <col min="2" max="3" width="10" style="2" customWidth="1"/>
    <col min="4" max="4" width="60" style="3" customWidth="1"/>
    <col min="5" max="5" width="6.875" style="2" customWidth="1"/>
    <col min="6" max="12" width="10" style="2" customWidth="1"/>
    <col min="13" max="16384" width="9" style="2"/>
  </cols>
  <sheetData>
    <row r="1" spans="1:12" ht="18.75" customHeight="1">
      <c r="A1" s="4"/>
      <c r="B1" s="5"/>
      <c r="C1" s="18" t="s">
        <v>0</v>
      </c>
      <c r="D1" s="18"/>
      <c r="E1" s="18" t="s">
        <v>1</v>
      </c>
      <c r="F1" s="18"/>
      <c r="G1" s="18"/>
      <c r="H1" s="18"/>
      <c r="I1" s="8" t="s">
        <v>2</v>
      </c>
      <c r="J1" s="18" t="s">
        <v>3</v>
      </c>
      <c r="K1" s="18"/>
      <c r="L1" s="18"/>
    </row>
    <row r="2" spans="1:12" ht="137.25" customHeight="1">
      <c r="A2" s="6"/>
      <c r="B2" s="7"/>
      <c r="C2" s="18" t="s">
        <v>4</v>
      </c>
      <c r="D2" s="18"/>
      <c r="E2" s="19" t="s">
        <v>5</v>
      </c>
      <c r="F2" s="19"/>
      <c r="G2" s="19"/>
      <c r="H2" s="19"/>
      <c r="I2" s="9" t="s">
        <v>6</v>
      </c>
      <c r="J2" s="20" t="s">
        <v>7</v>
      </c>
      <c r="K2" s="20"/>
      <c r="L2" s="20"/>
    </row>
    <row r="3" spans="1:12" ht="33" customHeight="1">
      <c r="A3" s="17" t="s">
        <v>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2.75" customHeight="1">
      <c r="A4" s="16" t="s">
        <v>9</v>
      </c>
      <c r="B4" s="16" t="s">
        <v>10</v>
      </c>
      <c r="C4" s="16" t="s">
        <v>11</v>
      </c>
      <c r="D4" s="16" t="s">
        <v>12</v>
      </c>
      <c r="E4" s="16" t="s">
        <v>13</v>
      </c>
      <c r="F4" s="16" t="s">
        <v>14</v>
      </c>
      <c r="G4" s="16" t="s">
        <v>15</v>
      </c>
      <c r="H4" s="16"/>
      <c r="I4" s="16"/>
      <c r="J4" s="16" t="s">
        <v>16</v>
      </c>
      <c r="K4" s="16"/>
      <c r="L4" s="16"/>
    </row>
    <row r="5" spans="1:12">
      <c r="A5" s="16"/>
      <c r="B5" s="16"/>
      <c r="C5" s="16"/>
      <c r="D5" s="16"/>
      <c r="E5" s="16"/>
      <c r="F5" s="16"/>
      <c r="G5" s="10" t="s">
        <v>17</v>
      </c>
      <c r="H5" s="10" t="s">
        <v>18</v>
      </c>
      <c r="I5" s="10" t="s">
        <v>16</v>
      </c>
      <c r="J5" s="10" t="s">
        <v>17</v>
      </c>
      <c r="K5" s="10" t="s">
        <v>18</v>
      </c>
      <c r="L5" s="10" t="s">
        <v>16</v>
      </c>
    </row>
    <row r="6" spans="1:12" s="1" customFormat="1">
      <c r="A6" s="10" t="s">
        <v>19</v>
      </c>
      <c r="B6" s="10"/>
      <c r="C6" s="10"/>
      <c r="D6" s="11" t="s">
        <v>20</v>
      </c>
      <c r="E6" s="10"/>
      <c r="F6" s="10"/>
      <c r="G6" s="10"/>
      <c r="H6" s="10"/>
      <c r="I6" s="10"/>
      <c r="J6" s="10"/>
      <c r="K6" s="10"/>
      <c r="L6" s="12">
        <f>SUM(L7:L31)</f>
        <v>212632.39999999997</v>
      </c>
    </row>
    <row r="7" spans="1:12" ht="25.5">
      <c r="A7" s="10" t="s">
        <v>21</v>
      </c>
      <c r="B7" s="13" t="s">
        <v>22</v>
      </c>
      <c r="C7" s="13" t="s">
        <v>23</v>
      </c>
      <c r="D7" s="14" t="s">
        <v>24</v>
      </c>
      <c r="E7" s="13" t="s">
        <v>25</v>
      </c>
      <c r="F7" s="13">
        <v>3</v>
      </c>
      <c r="G7" s="15">
        <v>34.21</v>
      </c>
      <c r="H7" s="15">
        <v>341.41</v>
      </c>
      <c r="I7" s="15">
        <f t="shared" ref="I7:I31" si="0">G7+H7</f>
        <v>375.62</v>
      </c>
      <c r="J7" s="15">
        <f t="shared" ref="J7:J31" si="1">F7*G7</f>
        <v>102.63</v>
      </c>
      <c r="K7" s="15">
        <f t="shared" ref="K7:K31" si="2">F7*H7</f>
        <v>1024.23</v>
      </c>
      <c r="L7" s="15">
        <f t="shared" ref="L7:L31" si="3">J7+K7</f>
        <v>1126.8600000000001</v>
      </c>
    </row>
    <row r="8" spans="1:12" ht="25.5">
      <c r="A8" s="10" t="s">
        <v>26</v>
      </c>
      <c r="B8" s="13" t="s">
        <v>27</v>
      </c>
      <c r="C8" s="13" t="s">
        <v>28</v>
      </c>
      <c r="D8" s="14" t="s">
        <v>29</v>
      </c>
      <c r="E8" s="13" t="s">
        <v>25</v>
      </c>
      <c r="F8" s="13">
        <v>6</v>
      </c>
      <c r="G8" s="15">
        <v>20.04</v>
      </c>
      <c r="H8" s="15">
        <v>197.41</v>
      </c>
      <c r="I8" s="15">
        <f t="shared" si="0"/>
        <v>217.45</v>
      </c>
      <c r="J8" s="15">
        <f t="shared" si="1"/>
        <v>120.24</v>
      </c>
      <c r="K8" s="15">
        <f t="shared" si="2"/>
        <v>1184.46</v>
      </c>
      <c r="L8" s="15">
        <f t="shared" si="3"/>
        <v>1304.7</v>
      </c>
    </row>
    <row r="9" spans="1:12" ht="25.5">
      <c r="A9" s="10" t="s">
        <v>30</v>
      </c>
      <c r="B9" s="13" t="s">
        <v>31</v>
      </c>
      <c r="C9" s="13" t="s">
        <v>23</v>
      </c>
      <c r="D9" s="14" t="s">
        <v>32</v>
      </c>
      <c r="E9" s="13" t="s">
        <v>33</v>
      </c>
      <c r="F9" s="13">
        <v>24</v>
      </c>
      <c r="G9" s="15">
        <v>24.49</v>
      </c>
      <c r="H9" s="15">
        <v>84.56</v>
      </c>
      <c r="I9" s="15">
        <f t="shared" si="0"/>
        <v>109.05</v>
      </c>
      <c r="J9" s="15">
        <f t="shared" si="1"/>
        <v>587.76</v>
      </c>
      <c r="K9" s="15">
        <f t="shared" si="2"/>
        <v>2029.44</v>
      </c>
      <c r="L9" s="15">
        <f t="shared" si="3"/>
        <v>2617.1999999999998</v>
      </c>
    </row>
    <row r="10" spans="1:12" ht="25.5">
      <c r="A10" s="10" t="s">
        <v>34</v>
      </c>
      <c r="B10" s="13" t="s">
        <v>35</v>
      </c>
      <c r="C10" s="13" t="s">
        <v>23</v>
      </c>
      <c r="D10" s="14" t="s">
        <v>36</v>
      </c>
      <c r="E10" s="13" t="s">
        <v>25</v>
      </c>
      <c r="F10" s="13">
        <v>15</v>
      </c>
      <c r="G10" s="15">
        <v>10.130000000000001</v>
      </c>
      <c r="H10" s="15">
        <v>33.65</v>
      </c>
      <c r="I10" s="15">
        <f t="shared" si="0"/>
        <v>43.78</v>
      </c>
      <c r="J10" s="15">
        <f t="shared" si="1"/>
        <v>151.95000000000002</v>
      </c>
      <c r="K10" s="15">
        <f t="shared" si="2"/>
        <v>504.75</v>
      </c>
      <c r="L10" s="15">
        <f t="shared" si="3"/>
        <v>656.7</v>
      </c>
    </row>
    <row r="11" spans="1:12" ht="25.5">
      <c r="A11" s="10" t="s">
        <v>37</v>
      </c>
      <c r="B11" s="13" t="s">
        <v>38</v>
      </c>
      <c r="C11" s="13" t="s">
        <v>23</v>
      </c>
      <c r="D11" s="14" t="s">
        <v>39</v>
      </c>
      <c r="E11" s="13" t="s">
        <v>25</v>
      </c>
      <c r="F11" s="13">
        <v>7</v>
      </c>
      <c r="G11" s="15">
        <v>7.59</v>
      </c>
      <c r="H11" s="15">
        <v>19.170000000000002</v>
      </c>
      <c r="I11" s="15">
        <f t="shared" si="0"/>
        <v>26.76</v>
      </c>
      <c r="J11" s="15">
        <f t="shared" si="1"/>
        <v>53.129999999999995</v>
      </c>
      <c r="K11" s="15">
        <f t="shared" si="2"/>
        <v>134.19</v>
      </c>
      <c r="L11" s="15">
        <f t="shared" si="3"/>
        <v>187.32</v>
      </c>
    </row>
    <row r="12" spans="1:12" ht="25.5">
      <c r="A12" s="10" t="s">
        <v>40</v>
      </c>
      <c r="B12" s="13" t="s">
        <v>41</v>
      </c>
      <c r="C12" s="13" t="s">
        <v>23</v>
      </c>
      <c r="D12" s="14" t="s">
        <v>42</v>
      </c>
      <c r="E12" s="13" t="s">
        <v>25</v>
      </c>
      <c r="F12" s="13">
        <v>4</v>
      </c>
      <c r="G12" s="15">
        <v>64.67</v>
      </c>
      <c r="H12" s="15">
        <v>350.03</v>
      </c>
      <c r="I12" s="15">
        <f t="shared" si="0"/>
        <v>414.7</v>
      </c>
      <c r="J12" s="15">
        <f t="shared" si="1"/>
        <v>258.68</v>
      </c>
      <c r="K12" s="15">
        <f t="shared" si="2"/>
        <v>1400.12</v>
      </c>
      <c r="L12" s="15">
        <f t="shared" si="3"/>
        <v>1658.8</v>
      </c>
    </row>
    <row r="13" spans="1:12" ht="51">
      <c r="A13" s="10" t="s">
        <v>43</v>
      </c>
      <c r="B13" s="13" t="s">
        <v>44</v>
      </c>
      <c r="C13" s="13" t="s">
        <v>23</v>
      </c>
      <c r="D13" s="14" t="s">
        <v>45</v>
      </c>
      <c r="E13" s="13" t="s">
        <v>25</v>
      </c>
      <c r="F13" s="13">
        <v>2</v>
      </c>
      <c r="G13" s="15">
        <v>220.49</v>
      </c>
      <c r="H13" s="15">
        <v>2517.4899999999998</v>
      </c>
      <c r="I13" s="15">
        <f t="shared" si="0"/>
        <v>2737.9799999999996</v>
      </c>
      <c r="J13" s="15">
        <f t="shared" si="1"/>
        <v>440.98</v>
      </c>
      <c r="K13" s="15">
        <f t="shared" si="2"/>
        <v>5034.9799999999996</v>
      </c>
      <c r="L13" s="15">
        <f t="shared" si="3"/>
        <v>5475.9599999999991</v>
      </c>
    </row>
    <row r="14" spans="1:12">
      <c r="A14" s="10" t="s">
        <v>46</v>
      </c>
      <c r="B14" s="13" t="s">
        <v>47</v>
      </c>
      <c r="C14" s="13" t="s">
        <v>23</v>
      </c>
      <c r="D14" s="14" t="s">
        <v>48</v>
      </c>
      <c r="E14" s="13" t="s">
        <v>25</v>
      </c>
      <c r="F14" s="13">
        <v>1</v>
      </c>
      <c r="G14" s="15">
        <v>47.37</v>
      </c>
      <c r="H14" s="15">
        <v>158.78</v>
      </c>
      <c r="I14" s="15">
        <f t="shared" si="0"/>
        <v>206.15</v>
      </c>
      <c r="J14" s="15">
        <f t="shared" si="1"/>
        <v>47.37</v>
      </c>
      <c r="K14" s="15">
        <f t="shared" si="2"/>
        <v>158.78</v>
      </c>
      <c r="L14" s="15">
        <f t="shared" si="3"/>
        <v>206.15</v>
      </c>
    </row>
    <row r="15" spans="1:12" ht="25.5">
      <c r="A15" s="10" t="s">
        <v>49</v>
      </c>
      <c r="B15" s="13" t="s">
        <v>50</v>
      </c>
      <c r="C15" s="13" t="s">
        <v>51</v>
      </c>
      <c r="D15" s="14" t="s">
        <v>52</v>
      </c>
      <c r="E15" s="13" t="s">
        <v>53</v>
      </c>
      <c r="F15" s="13">
        <v>2</v>
      </c>
      <c r="G15" s="15">
        <v>275.58</v>
      </c>
      <c r="H15" s="15">
        <v>586.37</v>
      </c>
      <c r="I15" s="15">
        <f t="shared" si="0"/>
        <v>861.95</v>
      </c>
      <c r="J15" s="15">
        <f t="shared" si="1"/>
        <v>551.16</v>
      </c>
      <c r="K15" s="15">
        <f t="shared" si="2"/>
        <v>1172.74</v>
      </c>
      <c r="L15" s="15">
        <f t="shared" si="3"/>
        <v>1723.9</v>
      </c>
    </row>
    <row r="16" spans="1:12" ht="38.25">
      <c r="A16" s="10" t="s">
        <v>54</v>
      </c>
      <c r="B16" s="13" t="s">
        <v>55</v>
      </c>
      <c r="C16" s="13" t="s">
        <v>23</v>
      </c>
      <c r="D16" s="14" t="s">
        <v>56</v>
      </c>
      <c r="E16" s="13" t="s">
        <v>57</v>
      </c>
      <c r="F16" s="13">
        <v>1</v>
      </c>
      <c r="G16" s="15">
        <v>0</v>
      </c>
      <c r="H16" s="15">
        <v>722.08</v>
      </c>
      <c r="I16" s="15">
        <f t="shared" si="0"/>
        <v>722.08</v>
      </c>
      <c r="J16" s="15">
        <f t="shared" si="1"/>
        <v>0</v>
      </c>
      <c r="K16" s="15">
        <f t="shared" si="2"/>
        <v>722.08</v>
      </c>
      <c r="L16" s="15">
        <f t="shared" si="3"/>
        <v>722.08</v>
      </c>
    </row>
    <row r="17" spans="1:12" ht="25.5">
      <c r="A17" s="10" t="s">
        <v>58</v>
      </c>
      <c r="B17" s="13" t="s">
        <v>59</v>
      </c>
      <c r="C17" s="13" t="s">
        <v>23</v>
      </c>
      <c r="D17" s="14" t="s">
        <v>60</v>
      </c>
      <c r="E17" s="13" t="s">
        <v>61</v>
      </c>
      <c r="F17" s="13">
        <v>3</v>
      </c>
      <c r="G17" s="15">
        <v>16.43</v>
      </c>
      <c r="H17" s="15">
        <v>11.59</v>
      </c>
      <c r="I17" s="15">
        <f t="shared" si="0"/>
        <v>28.02</v>
      </c>
      <c r="J17" s="15">
        <f t="shared" si="1"/>
        <v>49.29</v>
      </c>
      <c r="K17" s="15">
        <f t="shared" si="2"/>
        <v>34.769999999999996</v>
      </c>
      <c r="L17" s="15">
        <f t="shared" si="3"/>
        <v>84.06</v>
      </c>
    </row>
    <row r="18" spans="1:12" ht="25.5">
      <c r="A18" s="10" t="s">
        <v>62</v>
      </c>
      <c r="B18" s="13" t="s">
        <v>63</v>
      </c>
      <c r="C18" s="13" t="s">
        <v>28</v>
      </c>
      <c r="D18" s="14" t="s">
        <v>64</v>
      </c>
      <c r="E18" s="13" t="s">
        <v>33</v>
      </c>
      <c r="F18" s="13">
        <v>18</v>
      </c>
      <c r="G18" s="15">
        <v>2.0099999999999998</v>
      </c>
      <c r="H18" s="15">
        <v>5.51</v>
      </c>
      <c r="I18" s="15">
        <f t="shared" si="0"/>
        <v>7.52</v>
      </c>
      <c r="J18" s="15">
        <f t="shared" si="1"/>
        <v>36.179999999999993</v>
      </c>
      <c r="K18" s="15">
        <f t="shared" si="2"/>
        <v>99.179999999999993</v>
      </c>
      <c r="L18" s="15">
        <f t="shared" si="3"/>
        <v>135.35999999999999</v>
      </c>
    </row>
    <row r="19" spans="1:12" ht="25.5">
      <c r="A19" s="10" t="s">
        <v>65</v>
      </c>
      <c r="B19" s="13" t="s">
        <v>66</v>
      </c>
      <c r="C19" s="13" t="s">
        <v>28</v>
      </c>
      <c r="D19" s="14" t="s">
        <v>67</v>
      </c>
      <c r="E19" s="13" t="s">
        <v>25</v>
      </c>
      <c r="F19" s="13">
        <v>1</v>
      </c>
      <c r="G19" s="15">
        <v>19</v>
      </c>
      <c r="H19" s="15">
        <v>25.72</v>
      </c>
      <c r="I19" s="15">
        <f t="shared" si="0"/>
        <v>44.72</v>
      </c>
      <c r="J19" s="15">
        <f t="shared" si="1"/>
        <v>19</v>
      </c>
      <c r="K19" s="15">
        <f t="shared" si="2"/>
        <v>25.72</v>
      </c>
      <c r="L19" s="15">
        <f t="shared" si="3"/>
        <v>44.72</v>
      </c>
    </row>
    <row r="20" spans="1:12" ht="25.5">
      <c r="A20" s="10" t="s">
        <v>68</v>
      </c>
      <c r="B20" s="13" t="s">
        <v>69</v>
      </c>
      <c r="C20" s="13" t="s">
        <v>28</v>
      </c>
      <c r="D20" s="14" t="s">
        <v>70</v>
      </c>
      <c r="E20" s="13" t="s">
        <v>25</v>
      </c>
      <c r="F20" s="13">
        <v>3</v>
      </c>
      <c r="G20" s="15">
        <v>22.75</v>
      </c>
      <c r="H20" s="15">
        <v>26.56</v>
      </c>
      <c r="I20" s="15">
        <f t="shared" si="0"/>
        <v>49.31</v>
      </c>
      <c r="J20" s="15">
        <f t="shared" si="1"/>
        <v>68.25</v>
      </c>
      <c r="K20" s="15">
        <f t="shared" si="2"/>
        <v>79.679999999999993</v>
      </c>
      <c r="L20" s="15">
        <f t="shared" si="3"/>
        <v>147.93</v>
      </c>
    </row>
    <row r="21" spans="1:12" ht="38.25">
      <c r="A21" s="10" t="s">
        <v>71</v>
      </c>
      <c r="B21" s="13" t="s">
        <v>72</v>
      </c>
      <c r="C21" s="13" t="s">
        <v>23</v>
      </c>
      <c r="D21" s="14" t="s">
        <v>73</v>
      </c>
      <c r="E21" s="13" t="s">
        <v>33</v>
      </c>
      <c r="F21" s="13">
        <v>48</v>
      </c>
      <c r="G21" s="15">
        <v>17.73</v>
      </c>
      <c r="H21" s="15">
        <v>184.8</v>
      </c>
      <c r="I21" s="15">
        <f t="shared" si="0"/>
        <v>202.53</v>
      </c>
      <c r="J21" s="15">
        <f t="shared" si="1"/>
        <v>851.04</v>
      </c>
      <c r="K21" s="15">
        <f t="shared" si="2"/>
        <v>8870.4000000000015</v>
      </c>
      <c r="L21" s="15">
        <f t="shared" si="3"/>
        <v>9721.4400000000023</v>
      </c>
    </row>
    <row r="22" spans="1:12" ht="25.5">
      <c r="A22" s="10" t="s">
        <v>74</v>
      </c>
      <c r="B22" s="13" t="s">
        <v>75</v>
      </c>
      <c r="C22" s="13" t="s">
        <v>23</v>
      </c>
      <c r="D22" s="14" t="s">
        <v>76</v>
      </c>
      <c r="E22" s="13" t="s">
        <v>77</v>
      </c>
      <c r="F22" s="13">
        <v>15</v>
      </c>
      <c r="G22" s="15">
        <v>25.34</v>
      </c>
      <c r="H22" s="15">
        <v>718.22</v>
      </c>
      <c r="I22" s="15">
        <f t="shared" si="0"/>
        <v>743.56000000000006</v>
      </c>
      <c r="J22" s="15">
        <f t="shared" si="1"/>
        <v>380.1</v>
      </c>
      <c r="K22" s="15">
        <f t="shared" si="2"/>
        <v>10773.300000000001</v>
      </c>
      <c r="L22" s="15">
        <f t="shared" si="3"/>
        <v>11153.400000000001</v>
      </c>
    </row>
    <row r="23" spans="1:12" ht="38.25">
      <c r="A23" s="10" t="s">
        <v>78</v>
      </c>
      <c r="B23" s="13" t="s">
        <v>79</v>
      </c>
      <c r="C23" s="13" t="s">
        <v>23</v>
      </c>
      <c r="D23" s="14" t="s">
        <v>80</v>
      </c>
      <c r="E23" s="13" t="s">
        <v>25</v>
      </c>
      <c r="F23" s="13">
        <v>1</v>
      </c>
      <c r="G23" s="15">
        <v>3064.59</v>
      </c>
      <c r="H23" s="15">
        <v>96542.27</v>
      </c>
      <c r="I23" s="15">
        <f t="shared" si="0"/>
        <v>99606.86</v>
      </c>
      <c r="J23" s="15">
        <f t="shared" si="1"/>
        <v>3064.59</v>
      </c>
      <c r="K23" s="15">
        <f t="shared" si="2"/>
        <v>96542.27</v>
      </c>
      <c r="L23" s="15">
        <f t="shared" si="3"/>
        <v>99606.86</v>
      </c>
    </row>
    <row r="24" spans="1:12" ht="114.75">
      <c r="A24" s="10" t="s">
        <v>81</v>
      </c>
      <c r="B24" s="13" t="s">
        <v>82</v>
      </c>
      <c r="C24" s="13" t="s">
        <v>23</v>
      </c>
      <c r="D24" s="14" t="s">
        <v>83</v>
      </c>
      <c r="E24" s="13" t="s">
        <v>25</v>
      </c>
      <c r="F24" s="13">
        <v>1</v>
      </c>
      <c r="G24" s="15">
        <v>960.9</v>
      </c>
      <c r="H24" s="15">
        <v>41944.160000000003</v>
      </c>
      <c r="I24" s="15">
        <f t="shared" si="0"/>
        <v>42905.060000000005</v>
      </c>
      <c r="J24" s="15">
        <f t="shared" si="1"/>
        <v>960.9</v>
      </c>
      <c r="K24" s="15">
        <f t="shared" si="2"/>
        <v>41944.160000000003</v>
      </c>
      <c r="L24" s="15">
        <f t="shared" si="3"/>
        <v>42905.060000000005</v>
      </c>
    </row>
    <row r="25" spans="1:12" ht="51">
      <c r="A25" s="10" t="s">
        <v>84</v>
      </c>
      <c r="B25" s="13" t="s">
        <v>85</v>
      </c>
      <c r="C25" s="13" t="s">
        <v>23</v>
      </c>
      <c r="D25" s="14" t="s">
        <v>86</v>
      </c>
      <c r="E25" s="13" t="s">
        <v>25</v>
      </c>
      <c r="F25" s="13">
        <v>1</v>
      </c>
      <c r="G25" s="15">
        <v>13.72</v>
      </c>
      <c r="H25" s="15">
        <v>826.06</v>
      </c>
      <c r="I25" s="15">
        <f t="shared" si="0"/>
        <v>839.78</v>
      </c>
      <c r="J25" s="15">
        <f t="shared" si="1"/>
        <v>13.72</v>
      </c>
      <c r="K25" s="15">
        <f t="shared" si="2"/>
        <v>826.06</v>
      </c>
      <c r="L25" s="15">
        <f t="shared" si="3"/>
        <v>839.78</v>
      </c>
    </row>
    <row r="26" spans="1:12" ht="25.5">
      <c r="A26" s="10" t="s">
        <v>87</v>
      </c>
      <c r="B26" s="13" t="s">
        <v>88</v>
      </c>
      <c r="C26" s="13" t="s">
        <v>23</v>
      </c>
      <c r="D26" s="14" t="s">
        <v>89</v>
      </c>
      <c r="E26" s="13" t="s">
        <v>25</v>
      </c>
      <c r="F26" s="13">
        <v>1</v>
      </c>
      <c r="G26" s="15">
        <v>50.69</v>
      </c>
      <c r="H26" s="15">
        <v>3826.28</v>
      </c>
      <c r="I26" s="15">
        <f t="shared" si="0"/>
        <v>3876.9700000000003</v>
      </c>
      <c r="J26" s="15">
        <f t="shared" si="1"/>
        <v>50.69</v>
      </c>
      <c r="K26" s="15">
        <f t="shared" si="2"/>
        <v>3826.28</v>
      </c>
      <c r="L26" s="15">
        <f t="shared" si="3"/>
        <v>3876.9700000000003</v>
      </c>
    </row>
    <row r="27" spans="1:12">
      <c r="A27" s="10" t="s">
        <v>90</v>
      </c>
      <c r="B27" s="13" t="s">
        <v>91</v>
      </c>
      <c r="C27" s="13" t="s">
        <v>92</v>
      </c>
      <c r="D27" s="14" t="s">
        <v>93</v>
      </c>
      <c r="E27" s="13" t="s">
        <v>25</v>
      </c>
      <c r="F27" s="13">
        <v>1</v>
      </c>
      <c r="G27" s="15">
        <v>0</v>
      </c>
      <c r="H27" s="15">
        <v>95.53</v>
      </c>
      <c r="I27" s="15">
        <f t="shared" si="0"/>
        <v>95.53</v>
      </c>
      <c r="J27" s="15">
        <f t="shared" si="1"/>
        <v>0</v>
      </c>
      <c r="K27" s="15">
        <f t="shared" si="2"/>
        <v>95.53</v>
      </c>
      <c r="L27" s="15">
        <f t="shared" si="3"/>
        <v>95.53</v>
      </c>
    </row>
    <row r="28" spans="1:12" ht="38.25">
      <c r="A28" s="10" t="s">
        <v>94</v>
      </c>
      <c r="B28" s="13" t="s">
        <v>95</v>
      </c>
      <c r="C28" s="13" t="s">
        <v>28</v>
      </c>
      <c r="D28" s="14" t="s">
        <v>96</v>
      </c>
      <c r="E28" s="13" t="s">
        <v>33</v>
      </c>
      <c r="F28" s="13">
        <v>72</v>
      </c>
      <c r="G28" s="15">
        <v>12.72</v>
      </c>
      <c r="H28" s="15">
        <v>270.89999999999998</v>
      </c>
      <c r="I28" s="15">
        <f t="shared" si="0"/>
        <v>283.62</v>
      </c>
      <c r="J28" s="15">
        <f t="shared" si="1"/>
        <v>915.84</v>
      </c>
      <c r="K28" s="15">
        <f t="shared" si="2"/>
        <v>19504.8</v>
      </c>
      <c r="L28" s="15">
        <f t="shared" si="3"/>
        <v>20420.64</v>
      </c>
    </row>
    <row r="29" spans="1:12" ht="38.25">
      <c r="A29" s="10" t="s">
        <v>97</v>
      </c>
      <c r="B29" s="13" t="s">
        <v>98</v>
      </c>
      <c r="C29" s="13" t="s">
        <v>23</v>
      </c>
      <c r="D29" s="14" t="s">
        <v>99</v>
      </c>
      <c r="E29" s="13" t="s">
        <v>25</v>
      </c>
      <c r="F29" s="13">
        <v>18</v>
      </c>
      <c r="G29" s="15">
        <v>15.19</v>
      </c>
      <c r="H29" s="15">
        <v>58.87</v>
      </c>
      <c r="I29" s="15">
        <f t="shared" si="0"/>
        <v>74.06</v>
      </c>
      <c r="J29" s="15">
        <f t="shared" si="1"/>
        <v>273.42</v>
      </c>
      <c r="K29" s="15">
        <f t="shared" si="2"/>
        <v>1059.6599999999999</v>
      </c>
      <c r="L29" s="15">
        <f t="shared" si="3"/>
        <v>1333.08</v>
      </c>
    </row>
    <row r="30" spans="1:12" ht="38.25">
      <c r="A30" s="10" t="s">
        <v>100</v>
      </c>
      <c r="B30" s="13" t="s">
        <v>101</v>
      </c>
      <c r="C30" s="13" t="s">
        <v>28</v>
      </c>
      <c r="D30" s="14" t="s">
        <v>102</v>
      </c>
      <c r="E30" s="13" t="s">
        <v>77</v>
      </c>
      <c r="F30" s="13">
        <v>30</v>
      </c>
      <c r="G30" s="15">
        <v>85.98</v>
      </c>
      <c r="H30" s="15">
        <v>90.63</v>
      </c>
      <c r="I30" s="15">
        <f t="shared" si="0"/>
        <v>176.61</v>
      </c>
      <c r="J30" s="15">
        <f t="shared" si="1"/>
        <v>2579.4</v>
      </c>
      <c r="K30" s="15">
        <f t="shared" si="2"/>
        <v>2718.8999999999996</v>
      </c>
      <c r="L30" s="15">
        <f t="shared" si="3"/>
        <v>5298.2999999999993</v>
      </c>
    </row>
    <row r="31" spans="1:12" ht="51">
      <c r="A31" s="10" t="s">
        <v>103</v>
      </c>
      <c r="B31" s="13" t="s">
        <v>104</v>
      </c>
      <c r="C31" s="13" t="s">
        <v>23</v>
      </c>
      <c r="D31" s="14" t="s">
        <v>105</v>
      </c>
      <c r="E31" s="13" t="s">
        <v>106</v>
      </c>
      <c r="F31" s="13">
        <v>20</v>
      </c>
      <c r="G31" s="15">
        <v>50.69</v>
      </c>
      <c r="H31" s="15">
        <v>13.79</v>
      </c>
      <c r="I31" s="15">
        <f t="shared" si="0"/>
        <v>64.47999999999999</v>
      </c>
      <c r="J31" s="15">
        <f t="shared" si="1"/>
        <v>1013.8</v>
      </c>
      <c r="K31" s="15">
        <f t="shared" si="2"/>
        <v>275.79999999999995</v>
      </c>
      <c r="L31" s="15">
        <f t="shared" si="3"/>
        <v>1289.5999999999999</v>
      </c>
    </row>
    <row r="32" spans="1:12" ht="12.75" customHeight="1">
      <c r="A32" s="16" t="s">
        <v>107</v>
      </c>
      <c r="B32" s="16"/>
      <c r="C32" s="16"/>
      <c r="D32" s="16"/>
      <c r="E32" s="16"/>
      <c r="F32" s="16"/>
      <c r="G32" s="16"/>
      <c r="H32" s="16"/>
      <c r="I32" s="16"/>
      <c r="J32" s="12">
        <f>SUM(J7:J31)</f>
        <v>12590.119999999999</v>
      </c>
      <c r="K32" s="12">
        <f>SUM(K7:K31)</f>
        <v>200042.27999999997</v>
      </c>
      <c r="L32" s="12">
        <f>SUM(L7:L31)</f>
        <v>212632.39999999997</v>
      </c>
    </row>
  </sheetData>
  <mergeCells count="16">
    <mergeCell ref="C1:D1"/>
    <mergeCell ref="E1:H1"/>
    <mergeCell ref="J1:L1"/>
    <mergeCell ref="C2:D2"/>
    <mergeCell ref="E2:H2"/>
    <mergeCell ref="J2:L2"/>
    <mergeCell ref="A32:I32"/>
    <mergeCell ref="A3:L3"/>
    <mergeCell ref="A4:A5"/>
    <mergeCell ref="B4:B5"/>
    <mergeCell ref="C4:C5"/>
    <mergeCell ref="D4:D5"/>
    <mergeCell ref="E4:E5"/>
    <mergeCell ref="F4:F5"/>
    <mergeCell ref="G4:I4"/>
    <mergeCell ref="J4:L4"/>
  </mergeCells>
  <pageMargins left="0.51180555555555596" right="0.51180555555555596" top="0.98402777777777795" bottom="0.98402777777777795" header="0.511811023622047" footer="0.51180555555555596"/>
  <pageSetup paperSize="9" scale="75" fitToHeight="0" orientation="landscape" horizontalDpi="300" verticalDpi="300" r:id="rId1"/>
  <headerFooter>
    <oddFooter>&amp;C&amp;"Calibri,Regular"&amp;10Página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dc:description/>
  <cp:lastModifiedBy>Andre Foletto</cp:lastModifiedBy>
  <cp:revision>1</cp:revision>
  <cp:lastPrinted>2023-05-03T13:32:10Z</cp:lastPrinted>
  <dcterms:created xsi:type="dcterms:W3CDTF">2023-04-05T13:58:52Z</dcterms:created>
  <dcterms:modified xsi:type="dcterms:W3CDTF">2023-05-03T21:09:36Z</dcterms:modified>
  <dc:language>pt-BR</dc:language>
</cp:coreProperties>
</file>